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<sst xmlns="http://schemas.openxmlformats.org/spreadsheetml/2006/main" count="54" uniqueCount="54">
  <si>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</si>
  <si>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</si>
  <si>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</si>
  <si>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</si>
  <si>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</si>
  <si>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</si>
  <si>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</si>
  <si>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</si>
  <si>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</si>
  <si>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</si>
  <si>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</si>
  <si>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</si>
  <si>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</si>
  <si>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</si>
  <si>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</si>
  <si>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</si>
  <si>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</si>
  <si>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</si>
  <si>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</si>
  <si>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</si>
  <si>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</si>
  <si>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</si>
  <si>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</si>
  <si>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</si>
  <si>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</si>
  <si>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</si>
  <si>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</si>
  <si>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</si>
  <si>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</si>
  <si>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</si>
  <si>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</si>
  <si>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</si>
  <si>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</si>
  <si>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</si>
  <si>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</si>
  <si>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</si>
  <si>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</si>
  <si>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</si>
  <si>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</si>
  <si>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</si>
  <si>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</si>
  <si>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</si>
  <si>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</si>
  <si>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</si>
  <si>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</si>
  <si>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</si>
  <si>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</si>
  <si>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</si>
  <si>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</si>
  <si>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</si>
  <si>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</si>
  <si>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Економічна діяльність</t>
  </si>
  <si>
    <t>7000</t>
  </si>
  <si>
    <t>станом на 22 жовтня 2018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</si>
</sst>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1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4" fillId="0" borderId="0" xfId="56" applyFont="1" applyFill="1" applyAlignment="1">
      <alignment horizontal="left" vertical="center" wrapText="1"/>
      <protection/>
    </xf>
    <xf numFmtId="0" fontId="23" fillId="0" borderId="0" xfId="56" applyFont="1" applyFill="1" applyAlignment="1">
      <alignment vertical="center"/>
      <protection/>
    </xf>
    <xf numFmtId="0" fontId="23" fillId="0" borderId="0" xfId="56" applyFont="1" applyFill="1" applyAlignment="1">
      <alignment horizontal="right" vertical="center"/>
      <protection/>
    </xf>
    <xf numFmtId="49" fontId="24" fillId="0" borderId="10" xfId="56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4" fillId="0" borderId="0" xfId="56" applyFont="1" applyFill="1" applyAlignment="1">
      <alignment vertical="center"/>
      <protection/>
    </xf>
    <xf numFmtId="49" fontId="24" fillId="0" borderId="11" xfId="56" applyNumberFormat="1" applyFont="1" applyFill="1" applyBorder="1" applyAlignment="1" applyProtection="1">
      <alignment horizontal="center" vertical="center"/>
      <protection/>
    </xf>
    <xf numFmtId="0" fontId="24" fillId="0" borderId="12" xfId="56" applyFont="1" applyFill="1" applyBorder="1" applyAlignment="1" applyProtection="1">
      <alignment horizontal="left" vertical="center" wrapText="1"/>
      <protection/>
    </xf>
    <xf numFmtId="188" fontId="24" fillId="0" borderId="13" xfId="56" applyNumberFormat="1" applyFont="1" applyFill="1" applyBorder="1" applyAlignment="1">
      <alignment horizontal="right" vertical="center" wrapText="1" shrinkToFit="1"/>
      <protection/>
    </xf>
    <xf numFmtId="0" fontId="24" fillId="0" borderId="14" xfId="56" applyFont="1" applyFill="1" applyBorder="1" applyAlignment="1" applyProtection="1">
      <alignment horizontal="left" vertical="center" wrapText="1"/>
      <protection/>
    </xf>
    <xf numFmtId="188" fontId="24" fillId="0" borderId="15" xfId="56" applyNumberFormat="1" applyFont="1" applyFill="1" applyBorder="1" applyAlignment="1">
      <alignment horizontal="right" vertical="center" wrapText="1" shrinkToFit="1"/>
      <protection/>
    </xf>
    <xf numFmtId="188" fontId="23" fillId="0" borderId="16" xfId="56" applyNumberFormat="1" applyFont="1" applyFill="1" applyBorder="1" applyAlignment="1" applyProtection="1">
      <alignment horizontal="center" vertical="center"/>
      <protection hidden="1"/>
    </xf>
    <xf numFmtId="2" fontId="24" fillId="24" borderId="12" xfId="0" applyNumberFormat="1" applyFont="1" applyFill="1" applyBorder="1" applyAlignment="1">
      <alignment/>
    </xf>
    <xf numFmtId="191" fontId="24" fillId="24" borderId="12" xfId="0" applyNumberFormat="1" applyFont="1" applyFill="1" applyBorder="1" applyAlignment="1">
      <alignment/>
    </xf>
    <xf numFmtId="191" fontId="0" fillId="24" borderId="12" xfId="0" applyNumberFormat="1" applyFont="1" applyFill="1" applyBorder="1" applyAlignment="1">
      <alignment/>
    </xf>
    <xf numFmtId="0" fontId="23" fillId="0" borderId="17" xfId="56" applyFont="1" applyFill="1" applyBorder="1" applyAlignment="1">
      <alignment horizontal="center" vertical="center" wrapText="1"/>
      <protection/>
    </xf>
    <xf numFmtId="0" fontId="23" fillId="0" borderId="18" xfId="56" applyFont="1" applyFill="1" applyBorder="1" applyAlignment="1">
      <alignment horizontal="center" vertical="center" wrapText="1"/>
      <protection/>
    </xf>
    <xf numFmtId="0" fontId="23" fillId="0" borderId="19" xfId="63" applyFont="1" applyFill="1" applyBorder="1" applyAlignment="1">
      <alignment horizontal="center" vertical="center" wrapText="1"/>
      <protection/>
    </xf>
    <xf numFmtId="0" fontId="23" fillId="0" borderId="20" xfId="56" applyFont="1" applyFill="1" applyBorder="1" applyAlignment="1">
      <alignment horizontal="center" vertical="center" wrapText="1"/>
      <protection/>
    </xf>
    <xf numFmtId="0" fontId="23" fillId="7" borderId="17" xfId="56" applyNumberFormat="1" applyFont="1" applyFill="1" applyBorder="1" applyAlignment="1" applyProtection="1">
      <alignment horizontal="center" vertical="center"/>
      <protection/>
    </xf>
    <xf numFmtId="0" fontId="23" fillId="7" borderId="19" xfId="56" applyFont="1" applyFill="1" applyBorder="1" applyAlignment="1" applyProtection="1">
      <alignment horizontal="center" vertical="center" wrapText="1"/>
      <protection/>
    </xf>
    <xf numFmtId="188" fontId="23" fillId="7" borderId="19" xfId="56" applyNumberFormat="1" applyFont="1" applyFill="1" applyBorder="1" applyAlignment="1">
      <alignment horizontal="right" vertical="center" wrapText="1" shrinkToFit="1"/>
      <protection/>
    </xf>
    <xf numFmtId="188" fontId="23" fillId="7" borderId="20" xfId="56" applyNumberFormat="1" applyFont="1" applyFill="1" applyBorder="1" applyAlignment="1">
      <alignment horizontal="right" vertical="center" wrapText="1" shrinkToFit="1"/>
      <protection/>
    </xf>
    <xf numFmtId="49" fontId="24" fillId="0" borderId="21" xfId="56" applyNumberFormat="1" applyFont="1" applyFill="1" applyBorder="1" applyAlignment="1" applyProtection="1">
      <alignment horizontal="center" vertical="center"/>
      <protection/>
    </xf>
    <xf numFmtId="0" fontId="24" fillId="0" borderId="22" xfId="56" applyFont="1" applyFill="1" applyBorder="1" applyAlignment="1" applyProtection="1">
      <alignment vertical="center" wrapText="1"/>
      <protection/>
    </xf>
    <xf numFmtId="188" fontId="24" fillId="0" borderId="22" xfId="56" applyNumberFormat="1" applyFont="1" applyFill="1" applyBorder="1" applyAlignment="1">
      <alignment horizontal="right" vertical="center" wrapText="1" shrinkToFit="1"/>
      <protection/>
    </xf>
    <xf numFmtId="0" fontId="24" fillId="0" borderId="14" xfId="56" applyFont="1" applyFill="1" applyBorder="1" applyAlignment="1" applyProtection="1">
      <alignment vertical="center" wrapText="1"/>
      <protection/>
    </xf>
    <xf numFmtId="188" fontId="24" fillId="0" borderId="14" xfId="56" applyNumberFormat="1" applyFont="1" applyFill="1" applyBorder="1" applyAlignment="1">
      <alignment horizontal="right" vertical="center" wrapText="1" shrinkToFit="1"/>
      <protection/>
    </xf>
    <xf numFmtId="49" fontId="24" fillId="0" borderId="22" xfId="56" applyNumberFormat="1" applyFont="1" applyFill="1" applyBorder="1" applyAlignment="1" applyProtection="1">
      <alignment horizontal="center" vertical="center"/>
      <protection/>
    </xf>
    <xf numFmtId="0" fontId="26" fillId="0" borderId="22" xfId="56" applyFont="1" applyFill="1" applyBorder="1" applyAlignment="1" applyProtection="1">
      <alignment horizontal="left" vertical="center" wrapText="1"/>
      <protection/>
    </xf>
    <xf numFmtId="188" fontId="24" fillId="0" borderId="12" xfId="56" applyNumberFormat="1" applyFont="1" applyFill="1" applyBorder="1" applyAlignment="1">
      <alignment horizontal="right" vertical="center" wrapText="1" shrinkToFit="1"/>
      <protection/>
    </xf>
    <xf numFmtId="49" fontId="24" fillId="0" borderId="12" xfId="56" applyNumberFormat="1" applyFont="1" applyFill="1" applyBorder="1" applyAlignment="1" applyProtection="1">
      <alignment horizontal="center" vertical="center"/>
      <protection/>
    </xf>
    <xf numFmtId="0" fontId="26" fillId="0" borderId="12" xfId="56" applyFont="1" applyFill="1" applyBorder="1" applyAlignment="1" applyProtection="1">
      <alignment horizontal="left" vertical="center" wrapText="1"/>
      <protection/>
    </xf>
    <xf numFmtId="49" fontId="24" fillId="0" borderId="14" xfId="56" applyNumberFormat="1" applyFont="1" applyFill="1" applyBorder="1" applyAlignment="1" applyProtection="1">
      <alignment horizontal="center" vertical="center"/>
      <protection/>
    </xf>
    <xf numFmtId="0" fontId="26" fillId="0" borderId="14" xfId="56" applyFont="1" applyFill="1" applyBorder="1" applyAlignment="1" applyProtection="1">
      <alignment horizontal="left" vertical="center" wrapText="1"/>
      <protection/>
    </xf>
    <xf numFmtId="188" fontId="24" fillId="0" borderId="23" xfId="56" applyNumberFormat="1" applyFont="1" applyFill="1" applyBorder="1" applyAlignment="1">
      <alignment horizontal="right" vertical="center" wrapText="1" shrinkToFit="1"/>
      <protection/>
    </xf>
    <xf numFmtId="0" fontId="23" fillId="20" borderId="24" xfId="56" applyFont="1" applyFill="1" applyBorder="1" applyAlignment="1">
      <alignment horizontal="center" vertical="center" wrapText="1"/>
      <protection/>
    </xf>
    <xf numFmtId="0" fontId="27" fillId="20" borderId="19" xfId="63" applyFont="1" applyFill="1" applyBorder="1" applyAlignment="1" applyProtection="1">
      <alignment horizontal="center" vertical="center" wrapText="1"/>
      <protection/>
    </xf>
    <xf numFmtId="188" fontId="23" fillId="20" borderId="25" xfId="56" applyNumberFormat="1" applyFont="1" applyFill="1" applyBorder="1" applyAlignment="1">
      <alignment horizontal="right" vertical="center" wrapText="1" shrinkToFit="1"/>
      <protection/>
    </xf>
    <xf numFmtId="188" fontId="23" fillId="20" borderId="20" xfId="56" applyNumberFormat="1" applyFont="1" applyFill="1" applyBorder="1" applyAlignment="1">
      <alignment horizontal="right" vertical="center" wrapText="1" shrinkToFit="1"/>
      <protection/>
    </xf>
    <xf numFmtId="0" fontId="24" fillId="0" borderId="26" xfId="56" applyFont="1" applyBorder="1" applyAlignment="1">
      <alignment horizontal="center" vertical="center" wrapText="1"/>
      <protection/>
    </xf>
    <xf numFmtId="0" fontId="24" fillId="0" borderId="27" xfId="56" applyFont="1" applyBorder="1" applyAlignment="1">
      <alignment horizontal="left" vertical="center"/>
      <protection/>
    </xf>
    <xf numFmtId="188" fontId="24" fillId="0" borderId="27" xfId="56" applyNumberFormat="1" applyFont="1" applyFill="1" applyBorder="1" applyAlignment="1">
      <alignment vertical="center"/>
      <protection/>
    </xf>
    <xf numFmtId="0" fontId="24" fillId="0" borderId="11" xfId="56" applyFont="1" applyBorder="1" applyAlignment="1">
      <alignment horizontal="center" vertical="center" wrapText="1"/>
      <protection/>
    </xf>
    <xf numFmtId="0" fontId="24" fillId="0" borderId="12" xfId="56" applyFont="1" applyBorder="1" applyAlignment="1">
      <alignment horizontal="left" vertical="center"/>
      <protection/>
    </xf>
    <xf numFmtId="188" fontId="24" fillId="0" borderId="12" xfId="56" applyNumberFormat="1" applyFont="1" applyFill="1" applyBorder="1" applyAlignment="1">
      <alignment vertical="center"/>
      <protection/>
    </xf>
    <xf numFmtId="0" fontId="24" fillId="0" borderId="22" xfId="56" applyFont="1" applyBorder="1" applyAlignment="1">
      <alignment horizontal="left" vertical="center"/>
      <protection/>
    </xf>
    <xf numFmtId="188" fontId="24" fillId="0" borderId="22" xfId="56" applyNumberFormat="1" applyFont="1" applyFill="1" applyBorder="1" applyAlignment="1">
      <alignment vertical="center"/>
      <protection/>
    </xf>
    <xf numFmtId="0" fontId="23" fillId="20" borderId="28" xfId="56" applyFont="1" applyFill="1" applyBorder="1" applyAlignment="1">
      <alignment horizontal="center" vertical="center" wrapText="1"/>
      <protection/>
    </xf>
    <xf numFmtId="0" fontId="27" fillId="20" borderId="29" xfId="63" applyFont="1" applyFill="1" applyBorder="1" applyAlignment="1" applyProtection="1">
      <alignment horizontal="center" vertical="center" wrapText="1"/>
      <protection/>
    </xf>
    <xf numFmtId="188" fontId="23" fillId="20" borderId="29" xfId="56" applyNumberFormat="1" applyFont="1" applyFill="1" applyBorder="1" applyAlignment="1">
      <alignment horizontal="right" vertical="center" wrapText="1" shrinkToFit="1"/>
      <protection/>
    </xf>
    <xf numFmtId="0" fontId="27" fillId="0" borderId="19" xfId="63" applyFont="1" applyFill="1" applyBorder="1" applyAlignment="1" applyProtection="1">
      <alignment horizontal="left" vertical="center" wrapText="1"/>
      <protection/>
    </xf>
    <xf numFmtId="188" fontId="23" fillId="0" borderId="19" xfId="56" applyNumberFormat="1" applyFont="1" applyFill="1" applyBorder="1" applyAlignment="1">
      <alignment horizontal="right" vertical="center" wrapText="1" shrinkToFit="1"/>
      <protection/>
    </xf>
    <xf numFmtId="188" fontId="23" fillId="0" borderId="20" xfId="56" applyNumberFormat="1" applyFont="1" applyFill="1" applyBorder="1" applyAlignment="1">
      <alignment horizontal="right" vertical="center" wrapText="1" shrinkToFit="1"/>
      <protection/>
    </xf>
    <xf numFmtId="189" fontId="27" fillId="0" borderId="24" xfId="56" applyNumberFormat="1" applyFont="1" applyFill="1" applyBorder="1" applyAlignment="1" applyProtection="1">
      <alignment horizontal="right" vertical="center"/>
      <protection hidden="1"/>
    </xf>
    <xf numFmtId="0" fontId="27" fillId="0" borderId="19" xfId="56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Alignment="1">
      <alignment vertical="center"/>
    </xf>
    <xf numFmtId="0" fontId="22" fillId="0" borderId="0" xfId="56" applyFont="1" applyFill="1" applyAlignment="1">
      <alignment horizontal="center" vertical="center" wrapText="1"/>
      <protection/>
    </xf>
    <xf numFmtId="0" fontId="23" fillId="25" borderId="24" xfId="63" applyFont="1" applyFill="1" applyBorder="1" applyAlignment="1" applyProtection="1">
      <alignment horizontal="center" vertical="center" wrapText="1"/>
      <protection/>
    </xf>
    <xf numFmtId="0" fontId="23" fillId="25" borderId="18" xfId="63" applyFont="1" applyFill="1" applyBorder="1" applyAlignment="1" applyProtection="1">
      <alignment horizontal="center" vertical="center" wrapText="1"/>
      <protection/>
    </xf>
    <xf numFmtId="0" fontId="23" fillId="25" borderId="30" xfId="63" applyFont="1" applyFill="1" applyBorder="1" applyAlignment="1" applyProtection="1">
      <alignment horizontal="center" vertical="center" wrapText="1"/>
      <protection/>
    </xf>
    <xf numFmtId="0" fontId="23" fillId="0" borderId="31" xfId="63" applyFont="1" applyFill="1" applyBorder="1" applyAlignment="1" applyProtection="1">
      <alignment horizontal="center" vertical="center" wrapText="1"/>
      <protection/>
    </xf>
    <xf numFmtId="0" fontId="23" fillId="0" borderId="32" xfId="63" applyFont="1" applyFill="1" applyBorder="1" applyAlignment="1" applyProtection="1">
      <alignment horizontal="center" vertical="center" wrapText="1"/>
      <protection/>
    </xf>
    <xf numFmtId="0" fontId="23" fillId="0" borderId="33" xfId="63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4" sqref="G4"/>
    </sheetView>
  </sheetViews>
  <sheetFormatPr defaultColWidth="9.00390625" defaultRowHeight="12.75"/>
  <cols>
    <col min="1" max="1" width="11.625" style="5" customWidth="1"/>
    <col min="2" max="2" width="63.375" style="5" customWidth="1"/>
    <col min="3" max="3" width="19.375" style="5" customWidth="1"/>
    <col min="4" max="4" width="14.75390625" style="5" customWidth="1"/>
    <col min="5" max="5" width="12.875" style="5" customWidth="1"/>
    <col min="6" max="16384" width="9.125" style="5" customWidth="1"/>
  </cols>
  <sheetData>
    <row r="1" spans="1:5" ht="22.5">
      <c r="A1" s="58" t="s">
        <v>23</v>
      </c>
      <c r="B1" s="58"/>
      <c r="C1" s="58"/>
      <c r="D1" s="58"/>
      <c r="E1" s="58"/>
    </row>
    <row r="2" spans="1:5" ht="22.5">
      <c r="A2" s="58" t="s">
        <v>53</v>
      </c>
      <c r="B2" s="58"/>
      <c r="C2" s="58"/>
      <c r="D2" s="58"/>
      <c r="E2" s="58"/>
    </row>
    <row r="3" spans="1:5" ht="12" customHeight="1" thickBot="1">
      <c r="A3" s="1"/>
      <c r="B3" s="2"/>
      <c r="C3" s="6"/>
      <c r="D3" s="6"/>
      <c r="E3" s="3"/>
    </row>
    <row r="4" spans="1:5" ht="69" customHeight="1" thickBot="1">
      <c r="A4" s="16" t="s">
        <v>0</v>
      </c>
      <c r="B4" s="17" t="s">
        <v>1</v>
      </c>
      <c r="C4" s="18" t="s">
        <v>44</v>
      </c>
      <c r="D4" s="18" t="s">
        <v>20</v>
      </c>
      <c r="E4" s="19" t="s">
        <v>4</v>
      </c>
    </row>
    <row r="5" spans="1:5" ht="23.25" customHeight="1" thickBot="1">
      <c r="A5" s="59" t="s">
        <v>6</v>
      </c>
      <c r="B5" s="60"/>
      <c r="C5" s="60"/>
      <c r="D5" s="60"/>
      <c r="E5" s="61"/>
    </row>
    <row r="6" spans="1:5" ht="29.25" customHeight="1" thickBot="1">
      <c r="A6" s="20">
        <v>10000000</v>
      </c>
      <c r="B6" s="21" t="s">
        <v>2</v>
      </c>
      <c r="C6" s="22">
        <f>C7+C8</f>
        <v>39125.100000000006</v>
      </c>
      <c r="D6" s="22">
        <f>D7+D8</f>
        <v>39417.4</v>
      </c>
      <c r="E6" s="23">
        <f aca="true" t="shared" si="0" ref="E6:E12">D6/C6*100</f>
        <v>100.74709074226007</v>
      </c>
    </row>
    <row r="7" spans="1:5" ht="30.75" customHeight="1">
      <c r="A7" s="24">
        <v>11010000</v>
      </c>
      <c r="B7" s="25" t="s">
        <v>10</v>
      </c>
      <c r="C7" s="26">
        <v>39088.8</v>
      </c>
      <c r="D7" s="26">
        <v>39380.9</v>
      </c>
      <c r="E7" s="26">
        <f t="shared" si="0"/>
        <v>100.74727287611796</v>
      </c>
    </row>
    <row r="8" spans="1:5" ht="39" customHeight="1" thickBot="1">
      <c r="A8" s="4" t="s">
        <v>22</v>
      </c>
      <c r="B8" s="27" t="s">
        <v>21</v>
      </c>
      <c r="C8" s="28">
        <v>36.3</v>
      </c>
      <c r="D8" s="28">
        <v>36.5</v>
      </c>
      <c r="E8" s="26">
        <f t="shared" si="0"/>
        <v>100.55096418732784</v>
      </c>
    </row>
    <row r="9" spans="1:5" ht="27" customHeight="1" thickBot="1">
      <c r="A9" s="20">
        <v>20000000</v>
      </c>
      <c r="B9" s="21" t="s">
        <v>3</v>
      </c>
      <c r="C9" s="22">
        <f>C10+C12+C11</f>
        <v>842.5999999999999</v>
      </c>
      <c r="D9" s="22">
        <f>D10+D12+D11</f>
        <v>865.9000000000001</v>
      </c>
      <c r="E9" s="23">
        <f t="shared" si="0"/>
        <v>102.76525041538098</v>
      </c>
    </row>
    <row r="10" spans="1:5" ht="41.25" customHeight="1">
      <c r="A10" s="29" t="s">
        <v>24</v>
      </c>
      <c r="B10" s="30" t="s">
        <v>25</v>
      </c>
      <c r="C10" s="26">
        <v>50.5</v>
      </c>
      <c r="D10" s="26">
        <v>45</v>
      </c>
      <c r="E10" s="31">
        <f t="shared" si="0"/>
        <v>89.10891089108911</v>
      </c>
    </row>
    <row r="11" spans="1:5" ht="28.5" customHeight="1">
      <c r="A11" s="32" t="s">
        <v>30</v>
      </c>
      <c r="B11" s="33" t="s">
        <v>31</v>
      </c>
      <c r="C11" s="31">
        <v>448.2</v>
      </c>
      <c r="D11" s="31">
        <v>495.6</v>
      </c>
      <c r="E11" s="31">
        <f t="shared" si="0"/>
        <v>110.57563587684069</v>
      </c>
    </row>
    <row r="12" spans="1:5" ht="28.5" customHeight="1" thickBot="1">
      <c r="A12" s="34" t="s">
        <v>28</v>
      </c>
      <c r="B12" s="35" t="s">
        <v>29</v>
      </c>
      <c r="C12" s="28">
        <v>343.9</v>
      </c>
      <c r="D12" s="28">
        <v>325.3</v>
      </c>
      <c r="E12" s="31">
        <f t="shared" si="0"/>
        <v>94.59145100319861</v>
      </c>
    </row>
    <row r="13" spans="1:5" ht="28.5" customHeight="1" hidden="1" thickBot="1">
      <c r="A13" s="20" t="s">
        <v>40</v>
      </c>
      <c r="B13" s="21" t="s">
        <v>41</v>
      </c>
      <c r="C13" s="22">
        <f>C14</f>
        <v>0</v>
      </c>
      <c r="D13" s="22">
        <f>D14</f>
        <v>0</v>
      </c>
      <c r="E13" s="23"/>
    </row>
    <row r="14" spans="1:5" ht="60.75" hidden="1" thickBot="1">
      <c r="A14" s="29" t="s">
        <v>42</v>
      </c>
      <c r="B14" s="30" t="s">
        <v>43</v>
      </c>
      <c r="C14" s="26"/>
      <c r="D14" s="36"/>
      <c r="E14" s="26"/>
    </row>
    <row r="15" spans="1:5" ht="19.5" thickBot="1">
      <c r="A15" s="37"/>
      <c r="B15" s="38" t="s">
        <v>8</v>
      </c>
      <c r="C15" s="39">
        <f>C6+C9+C13</f>
        <v>39967.700000000004</v>
      </c>
      <c r="D15" s="39">
        <f>D6+D9+D13</f>
        <v>40283.3</v>
      </c>
      <c r="E15" s="40">
        <f aca="true" t="shared" si="1" ref="E15:E21">D15/C15*100</f>
        <v>100.78963763238815</v>
      </c>
    </row>
    <row r="16" spans="1:5" ht="22.5" customHeight="1" thickBot="1">
      <c r="A16" s="20" t="s">
        <v>5</v>
      </c>
      <c r="B16" s="21" t="s">
        <v>7</v>
      </c>
      <c r="C16" s="22">
        <f>C17+C20+C18+C19</f>
        <v>320863.79999999993</v>
      </c>
      <c r="D16" s="22">
        <f>D17+D20+D18+D19</f>
        <v>306501.19999999995</v>
      </c>
      <c r="E16" s="22">
        <f t="shared" si="1"/>
        <v>95.52377052194733</v>
      </c>
    </row>
    <row r="17" spans="1:5" ht="24.75" customHeight="1">
      <c r="A17" s="41">
        <v>41020000</v>
      </c>
      <c r="B17" s="42" t="s">
        <v>45</v>
      </c>
      <c r="C17" s="43">
        <v>11572.8</v>
      </c>
      <c r="D17" s="43">
        <v>11187.1</v>
      </c>
      <c r="E17" s="43">
        <f t="shared" si="1"/>
        <v>96.66718512373843</v>
      </c>
    </row>
    <row r="18" spans="1:5" ht="24.75" customHeight="1">
      <c r="A18" s="44">
        <v>41030000</v>
      </c>
      <c r="B18" s="45" t="s">
        <v>46</v>
      </c>
      <c r="C18" s="46">
        <v>70175.6</v>
      </c>
      <c r="D18" s="46">
        <v>70175.6</v>
      </c>
      <c r="E18" s="46">
        <f t="shared" si="1"/>
        <v>100</v>
      </c>
    </row>
    <row r="19" spans="1:5" ht="24.75" customHeight="1">
      <c r="A19" s="44">
        <v>41040000</v>
      </c>
      <c r="B19" s="47" t="s">
        <v>47</v>
      </c>
      <c r="C19" s="48">
        <v>8942.1</v>
      </c>
      <c r="D19" s="48">
        <v>8610.6</v>
      </c>
      <c r="E19" s="46">
        <f t="shared" si="1"/>
        <v>96.29281712349447</v>
      </c>
    </row>
    <row r="20" spans="1:5" ht="25.5" customHeight="1" thickBot="1">
      <c r="A20" s="44">
        <v>41050000</v>
      </c>
      <c r="B20" s="45" t="s">
        <v>48</v>
      </c>
      <c r="C20" s="46">
        <v>230173.3</v>
      </c>
      <c r="D20" s="46">
        <v>216527.9</v>
      </c>
      <c r="E20" s="46">
        <f t="shared" si="1"/>
        <v>94.07168424834678</v>
      </c>
    </row>
    <row r="21" spans="1:5" ht="29.25" customHeight="1" thickBot="1">
      <c r="A21" s="49"/>
      <c r="B21" s="50" t="s">
        <v>9</v>
      </c>
      <c r="C21" s="51">
        <f>C16+C15</f>
        <v>360831.49999999994</v>
      </c>
      <c r="D21" s="51">
        <f>D16+D15</f>
        <v>346784.49999999994</v>
      </c>
      <c r="E21" s="40">
        <f t="shared" si="1"/>
        <v>96.10704719515896</v>
      </c>
    </row>
    <row r="22" spans="1:5" ht="41.25" customHeight="1" thickBot="1">
      <c r="A22" s="16"/>
      <c r="B22" s="52" t="s">
        <v>27</v>
      </c>
      <c r="C22" s="53"/>
      <c r="D22" s="53">
        <v>0</v>
      </c>
      <c r="E22" s="54">
        <f aca="true" t="shared" si="2" ref="E22:E34">IF(C22=0,"",IF(D22/C22*100&gt;=200,"В/100",D22/C22*100))</f>
      </c>
    </row>
    <row r="23" spans="1:5" ht="21.75" customHeight="1" thickBot="1">
      <c r="A23" s="62" t="s">
        <v>11</v>
      </c>
      <c r="B23" s="63"/>
      <c r="C23" s="63"/>
      <c r="D23" s="63"/>
      <c r="E23" s="64"/>
    </row>
    <row r="24" spans="1:5" ht="22.5" customHeight="1">
      <c r="A24" s="7" t="s">
        <v>32</v>
      </c>
      <c r="B24" s="8" t="s">
        <v>12</v>
      </c>
      <c r="C24" s="14">
        <v>3161.62</v>
      </c>
      <c r="D24" s="15">
        <v>2829.97695</v>
      </c>
      <c r="E24" s="9">
        <f t="shared" si="2"/>
        <v>89.51034438041259</v>
      </c>
    </row>
    <row r="25" spans="1:5" ht="30" customHeight="1">
      <c r="A25" s="7" t="s">
        <v>33</v>
      </c>
      <c r="B25" s="8" t="s">
        <v>13</v>
      </c>
      <c r="C25" s="14">
        <v>86358.00246</v>
      </c>
      <c r="D25" s="15">
        <v>71894.0075</v>
      </c>
      <c r="E25" s="9">
        <f t="shared" si="2"/>
        <v>83.25112375462882</v>
      </c>
    </row>
    <row r="26" spans="1:5" ht="19.5" customHeight="1">
      <c r="A26" s="7" t="s">
        <v>34</v>
      </c>
      <c r="B26" s="8" t="s">
        <v>14</v>
      </c>
      <c r="C26" s="14">
        <v>65048.25626</v>
      </c>
      <c r="D26" s="15">
        <v>58865.88942</v>
      </c>
      <c r="E26" s="9">
        <f t="shared" si="2"/>
        <v>90.49572241369718</v>
      </c>
    </row>
    <row r="27" spans="1:5" ht="25.5" customHeight="1">
      <c r="A27" s="7" t="s">
        <v>35</v>
      </c>
      <c r="B27" s="8" t="s">
        <v>19</v>
      </c>
      <c r="C27" s="14">
        <v>200660.18084</v>
      </c>
      <c r="D27" s="15">
        <v>189080.39036</v>
      </c>
      <c r="E27" s="9">
        <f t="shared" si="2"/>
        <v>94.22915377055632</v>
      </c>
    </row>
    <row r="28" spans="1:5" ht="25.5" customHeight="1">
      <c r="A28" s="7" t="s">
        <v>36</v>
      </c>
      <c r="B28" s="8" t="s">
        <v>15</v>
      </c>
      <c r="C28" s="14">
        <v>5353.56611</v>
      </c>
      <c r="D28" s="15">
        <v>3726.79279</v>
      </c>
      <c r="E28" s="9">
        <f>IF(C28=0,"",IF(D28/C28*100&gt;=200,"В/100",D28/C28*100))</f>
        <v>69.6132767098677</v>
      </c>
    </row>
    <row r="29" spans="1:5" ht="25.5" customHeight="1">
      <c r="A29" s="7" t="s">
        <v>37</v>
      </c>
      <c r="B29" s="8" t="s">
        <v>16</v>
      </c>
      <c r="C29" s="14">
        <v>1383.72394</v>
      </c>
      <c r="D29" s="15">
        <v>1190.31215</v>
      </c>
      <c r="E29" s="9">
        <f>IF(C29=0,"",IF(D29/C29*100&gt;=200,"В/100",D29/C29*100))</f>
        <v>86.02237162999434</v>
      </c>
    </row>
    <row r="30" spans="1:5" ht="21" customHeight="1">
      <c r="A30" s="7" t="s">
        <v>38</v>
      </c>
      <c r="B30" s="8" t="s">
        <v>26</v>
      </c>
      <c r="C30" s="14">
        <v>186.1</v>
      </c>
      <c r="D30" s="15">
        <v>130.50431</v>
      </c>
      <c r="E30" s="9">
        <f t="shared" si="2"/>
        <v>70.12590542718968</v>
      </c>
    </row>
    <row r="31" spans="1:5" ht="24" customHeight="1">
      <c r="A31" s="7" t="s">
        <v>52</v>
      </c>
      <c r="B31" s="8" t="s">
        <v>51</v>
      </c>
      <c r="C31" s="14">
        <v>55</v>
      </c>
      <c r="D31" s="15">
        <v>0</v>
      </c>
      <c r="E31" s="9">
        <f t="shared" si="2"/>
        <v>0</v>
      </c>
    </row>
    <row r="32" spans="1:5" ht="30" customHeight="1">
      <c r="A32" s="7" t="s">
        <v>39</v>
      </c>
      <c r="B32" s="8" t="s">
        <v>50</v>
      </c>
      <c r="C32" s="13">
        <v>245</v>
      </c>
      <c r="D32" s="15">
        <v>10.2</v>
      </c>
      <c r="E32" s="9">
        <f t="shared" si="2"/>
        <v>4.163265306122449</v>
      </c>
    </row>
    <row r="33" spans="1:5" ht="29.25" customHeight="1" thickBot="1">
      <c r="A33" s="4" t="s">
        <v>49</v>
      </c>
      <c r="B33" s="10" t="s">
        <v>17</v>
      </c>
      <c r="C33" s="13">
        <v>11400.326</v>
      </c>
      <c r="D33" s="15">
        <v>11160.00681</v>
      </c>
      <c r="E33" s="11">
        <f t="shared" si="2"/>
        <v>97.89199721130784</v>
      </c>
    </row>
    <row r="34" spans="1:5" s="57" customFormat="1" ht="23.25" customHeight="1" thickBot="1">
      <c r="A34" s="55"/>
      <c r="B34" s="56" t="s">
        <v>18</v>
      </c>
      <c r="C34" s="12">
        <f>SUM(C24:C33)</f>
        <v>373851.77560999995</v>
      </c>
      <c r="D34" s="12">
        <f>SUM(D24:D33)</f>
        <v>338888.08028999995</v>
      </c>
      <c r="E34" s="54">
        <f t="shared" si="2"/>
        <v>90.64771184704124</v>
      </c>
    </row>
  </sheetData>
  <sheetProtection/>
  <mergeCells count="4">
    <mergeCell ref="A1:E1"/>
    <mergeCell ref="A2:E2"/>
    <mergeCell ref="A5:E5"/>
    <mergeCell ref="A23:E23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2018-10-16T12:43:58Z</cp:lastPrinted>
  <dcterms:created xsi:type="dcterms:W3CDTF">2015-04-06T06:03:14Z</dcterms:created>
  <dcterms:modified xsi:type="dcterms:W3CDTF">2018-10-24T13:31:39Z</dcterms:modified>
  <cp:category/>
  <cp:version/>
  <cp:contentType/>
  <cp:contentStatus/>
</cp:coreProperties>
</file>